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detrois\PowerFolders\Lehrstuhl Financial Accounting (Katharina Hombach)\01 Lehre\RIKA\2025 SoSe\Case_Study_PwC\Case_3\Upload_Material\"/>
    </mc:Choice>
  </mc:AlternateContent>
  <xr:revisionPtr revIDLastSave="0" documentId="13_ncr:1_{B57CD1B4-DE95-42FA-8FAB-420368356FDE}" xr6:coauthVersionLast="47" xr6:coauthVersionMax="47" xr10:uidLastSave="{00000000-0000-0000-0000-000000000000}"/>
  <bookViews>
    <workbookView xWindow="57480" yWindow="-120" windowWidth="51840" windowHeight="21120" xr2:uid="{00000000-000D-0000-FFFF-FFFF00000000}"/>
  </bookViews>
  <sheets>
    <sheet name="Comprehensive Income" sheetId="2" r:id="rId1"/>
    <sheet name="Balance Sheet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6" l="1"/>
  <c r="C17" i="6" s="1"/>
  <c r="C6" i="2" l="1"/>
  <c r="C36" i="6"/>
  <c r="C28" i="6"/>
  <c r="C10" i="2" l="1"/>
  <c r="C13" i="2" s="1"/>
  <c r="C37" i="6"/>
  <c r="C8" i="6"/>
  <c r="C19" i="6" s="1"/>
  <c r="D14" i="2" l="1"/>
  <c r="C15" i="2" l="1"/>
</calcChain>
</file>

<file path=xl/sharedStrings.xml><?xml version="1.0" encoding="utf-8"?>
<sst xmlns="http://schemas.openxmlformats.org/spreadsheetml/2006/main" count="78" uniqueCount="71">
  <si>
    <r>
      <rPr>
        <sz val="8"/>
        <rFont val="Calibri"/>
        <family val="2"/>
      </rPr>
      <t>IAS 1(60),(66)</t>
    </r>
  </si>
  <si>
    <r>
      <rPr>
        <b/>
        <sz val="11"/>
        <rFont val="Calibri"/>
        <family val="2"/>
      </rPr>
      <t>Current assets:</t>
    </r>
  </si>
  <si>
    <r>
      <rPr>
        <sz val="7.5"/>
        <rFont val="Calibri"/>
        <family val="2"/>
      </rPr>
      <t>IAS 1(54)(i)</t>
    </r>
  </si>
  <si>
    <r>
      <rPr>
        <sz val="11"/>
        <rFont val="Calibri"/>
        <family val="2"/>
      </rPr>
      <t>Cash and cash equivalents</t>
    </r>
  </si>
  <si>
    <r>
      <rPr>
        <sz val="8"/>
        <rFont val="Calibri"/>
        <family val="2"/>
      </rPr>
      <t>IAS 1(54)(h)</t>
    </r>
  </si>
  <si>
    <r>
      <rPr>
        <sz val="11"/>
        <rFont val="Calibri"/>
        <family val="2"/>
      </rPr>
      <t>Receivables, net</t>
    </r>
  </si>
  <si>
    <r>
      <rPr>
        <sz val="8"/>
        <rFont val="Calibri"/>
        <family val="2"/>
      </rPr>
      <t>IAS 1(54)(g)</t>
    </r>
  </si>
  <si>
    <r>
      <rPr>
        <sz val="11"/>
        <rFont val="Calibri"/>
        <family val="2"/>
      </rPr>
      <t>Inventory</t>
    </r>
  </si>
  <si>
    <r>
      <rPr>
        <sz val="11"/>
        <rFont val="Calibri"/>
        <family val="2"/>
      </rPr>
      <t>Prepaid advertising</t>
    </r>
  </si>
  <si>
    <r>
      <rPr>
        <sz val="11"/>
        <rFont val="Calibri"/>
        <family val="2"/>
      </rPr>
      <t>Other prepaid expenses</t>
    </r>
  </si>
  <si>
    <r>
      <rPr>
        <sz val="11"/>
        <rFont val="Calibri"/>
        <family val="2"/>
      </rPr>
      <t>Total Current Assets</t>
    </r>
  </si>
  <si>
    <r>
      <rPr>
        <b/>
        <sz val="11"/>
        <rFont val="Calibri"/>
        <family val="2"/>
      </rPr>
      <t>Non-current assets:</t>
    </r>
  </si>
  <si>
    <r>
      <rPr>
        <sz val="8"/>
        <rFont val="Calibri"/>
        <family val="2"/>
      </rPr>
      <t>IAS 1(54)(a)</t>
    </r>
  </si>
  <si>
    <r>
      <rPr>
        <sz val="11"/>
        <rFont val="Calibri"/>
        <family val="2"/>
      </rPr>
      <t>Property, plant and equipment</t>
    </r>
  </si>
  <si>
    <r>
      <rPr>
        <sz val="11"/>
        <rFont val="Calibri"/>
        <family val="2"/>
      </rPr>
      <t>Land and buildings</t>
    </r>
  </si>
  <si>
    <r>
      <rPr>
        <sz val="11"/>
        <rFont val="Calibri"/>
        <family val="2"/>
      </rPr>
      <t>Fixtures and equipment</t>
    </r>
  </si>
  <si>
    <r>
      <rPr>
        <sz val="8"/>
        <rFont val="Calibri"/>
        <family val="2"/>
      </rPr>
      <t>IAS 1(54)©</t>
    </r>
  </si>
  <si>
    <r>
      <rPr>
        <sz val="11"/>
        <rFont val="Calibri"/>
        <family val="2"/>
      </rPr>
      <t>Computer hardware/software</t>
    </r>
  </si>
  <si>
    <r>
      <rPr>
        <sz val="11"/>
        <rFont val="Calibri"/>
        <family val="2"/>
      </rPr>
      <t>Leasehold improvements</t>
    </r>
  </si>
  <si>
    <r>
      <rPr>
        <b/>
        <sz val="11"/>
        <rFont val="Calibri"/>
        <family val="2"/>
      </rPr>
      <t>Total property, plant and equipment</t>
    </r>
  </si>
  <si>
    <r>
      <rPr>
        <sz val="8"/>
        <rFont val="Calibri"/>
        <family val="2"/>
      </rPr>
      <t>IFRS 7(8)(f)</t>
    </r>
  </si>
  <si>
    <r>
      <rPr>
        <sz val="11"/>
        <rFont val="Calibri"/>
        <family val="2"/>
      </rPr>
      <t>Less accumulated depreciation and amortization</t>
    </r>
  </si>
  <si>
    <r>
      <rPr>
        <sz val="11"/>
        <rFont val="Calibri"/>
        <family val="2"/>
      </rPr>
      <t>Property, plant, and equipment, net</t>
    </r>
  </si>
  <si>
    <r>
      <rPr>
        <sz val="11"/>
        <rFont val="Calibri"/>
        <family val="2"/>
      </rPr>
      <t>Goodwill</t>
    </r>
  </si>
  <si>
    <r>
      <rPr>
        <sz val="11"/>
        <rFont val="Calibri"/>
        <family val="2"/>
      </rPr>
      <t>Total Assets</t>
    </r>
  </si>
  <si>
    <r>
      <rPr>
        <b/>
        <sz val="11"/>
        <rFont val="Calibri"/>
        <family val="2"/>
      </rPr>
      <t>Liabilities</t>
    </r>
  </si>
  <si>
    <r>
      <rPr>
        <sz val="8"/>
        <rFont val="Calibri"/>
        <family val="2"/>
      </rPr>
      <t>IAS 1(60),(69)</t>
    </r>
  </si>
  <si>
    <r>
      <rPr>
        <b/>
        <sz val="11"/>
        <rFont val="Calibri"/>
        <family val="2"/>
      </rPr>
      <t>Current liabilities:</t>
    </r>
  </si>
  <si>
    <r>
      <rPr>
        <sz val="8"/>
        <rFont val="Calibri"/>
        <family val="2"/>
      </rPr>
      <t>IAS 1(54)(m)</t>
    </r>
  </si>
  <si>
    <r>
      <rPr>
        <sz val="11"/>
        <rFont val="Calibri"/>
        <family val="2"/>
      </rPr>
      <t>Lines of credit</t>
    </r>
  </si>
  <si>
    <r>
      <rPr>
        <sz val="8"/>
        <rFont val="Calibri"/>
        <family val="2"/>
      </rPr>
      <t>IAS 1(54)(k)</t>
    </r>
  </si>
  <si>
    <r>
      <rPr>
        <sz val="11"/>
        <rFont val="Calibri"/>
        <family val="2"/>
      </rPr>
      <t>Accounts payable</t>
    </r>
  </si>
  <si>
    <r>
      <rPr>
        <sz val="11"/>
        <rFont val="Calibri"/>
        <family val="2"/>
      </rPr>
      <t>Reserve for returns</t>
    </r>
  </si>
  <si>
    <r>
      <rPr>
        <sz val="8"/>
        <rFont val="Calibri"/>
        <family val="2"/>
      </rPr>
      <t>IAS 1(54)(l)</t>
    </r>
  </si>
  <si>
    <r>
      <rPr>
        <sz val="11"/>
        <rFont val="Calibri"/>
        <family val="2"/>
      </rPr>
      <t>Provisions</t>
    </r>
  </si>
  <si>
    <r>
      <rPr>
        <sz val="11"/>
        <rFont val="Calibri"/>
        <family val="2"/>
      </rPr>
      <t>Accrued profit sharing</t>
    </r>
  </si>
  <si>
    <r>
      <rPr>
        <sz val="8"/>
        <rFont val="Calibri"/>
        <family val="2"/>
      </rPr>
      <t>Ias 1(54)(n)</t>
    </r>
  </si>
  <si>
    <r>
      <rPr>
        <sz val="11"/>
        <rFont val="Calibri"/>
        <family val="2"/>
      </rPr>
      <t>Current tax</t>
    </r>
  </si>
  <si>
    <r>
      <rPr>
        <sz val="11"/>
        <rFont val="Calibri"/>
        <family val="2"/>
      </rPr>
      <t>Total Current Liabilites</t>
    </r>
  </si>
  <si>
    <r>
      <rPr>
        <sz val="8"/>
        <rFont val="Calibri"/>
        <family val="2"/>
      </rPr>
      <t>IAS 1(54)(o), (56)</t>
    </r>
  </si>
  <si>
    <r>
      <rPr>
        <b/>
        <sz val="11"/>
        <rFont val="Calibri"/>
        <family val="2"/>
      </rPr>
      <t>Deferred tax liability</t>
    </r>
  </si>
  <si>
    <r>
      <rPr>
        <sz val="11"/>
        <rFont val="Calibri"/>
        <family val="2"/>
      </rPr>
      <t>Equity:</t>
    </r>
  </si>
  <si>
    <r>
      <rPr>
        <sz val="8"/>
        <rFont val="Calibri"/>
        <family val="2"/>
      </rPr>
      <t>IAS 1(54)(r)</t>
    </r>
  </si>
  <si>
    <r>
      <rPr>
        <sz val="11"/>
        <rFont val="Calibri"/>
        <family val="2"/>
      </rPr>
      <t>Share premium</t>
    </r>
  </si>
  <si>
    <r>
      <rPr>
        <sz val="11"/>
        <rFont val="Calibri"/>
        <family val="2"/>
      </rPr>
      <t>Accumulated other comprehensive income</t>
    </r>
  </si>
  <si>
    <r>
      <rPr>
        <sz val="11"/>
        <rFont val="Calibri"/>
        <family val="2"/>
      </rPr>
      <t>Retained earnings</t>
    </r>
  </si>
  <si>
    <r>
      <rPr>
        <sz val="11"/>
        <rFont val="Calibri"/>
        <family val="2"/>
      </rPr>
      <t>Total Equity</t>
    </r>
  </si>
  <si>
    <r>
      <rPr>
        <sz val="11"/>
        <rFont val="Calibri"/>
        <family val="2"/>
      </rPr>
      <t>Total Liabilites and Equity</t>
    </r>
  </si>
  <si>
    <r>
      <rPr>
        <sz val="8"/>
        <rFont val="Calibri"/>
        <family val="2"/>
      </rPr>
      <t>IAS Standard</t>
    </r>
  </si>
  <si>
    <r>
      <rPr>
        <b/>
        <sz val="11"/>
        <rFont val="Calibri"/>
        <family val="2"/>
      </rPr>
      <t>Net Sales</t>
    </r>
  </si>
  <si>
    <r>
      <rPr>
        <sz val="7.5"/>
        <rFont val="Calibri"/>
        <family val="2"/>
      </rPr>
      <t>IAS 1(99), 2(36)(d)</t>
    </r>
  </si>
  <si>
    <r>
      <rPr>
        <sz val="11"/>
        <rFont val="Calibri"/>
        <family val="2"/>
      </rPr>
      <t>Cost of Sales</t>
    </r>
  </si>
  <si>
    <r>
      <rPr>
        <b/>
        <sz val="11"/>
        <rFont val="Calibri"/>
        <family val="2"/>
      </rPr>
      <t>-</t>
    </r>
  </si>
  <si>
    <r>
      <rPr>
        <b/>
        <sz val="11"/>
        <rFont val="Calibri"/>
        <family val="2"/>
      </rPr>
      <t>Gross Profit</t>
    </r>
  </si>
  <si>
    <r>
      <rPr>
        <sz val="8"/>
        <rFont val="Calibri"/>
        <family val="2"/>
      </rPr>
      <t>IAS 1(99)</t>
    </r>
  </si>
  <si>
    <r>
      <rPr>
        <sz val="11"/>
        <rFont val="Calibri"/>
        <family val="2"/>
      </rPr>
      <t>Selling, general, and administrative expenses</t>
    </r>
  </si>
  <si>
    <r>
      <rPr>
        <sz val="11"/>
        <rFont val="Calibri"/>
        <family val="2"/>
      </rPr>
      <t>Non-recurring charge</t>
    </r>
  </si>
  <si>
    <r>
      <rPr>
        <sz val="11"/>
        <rFont val="Calibri"/>
        <family val="2"/>
      </rPr>
      <t>Other</t>
    </r>
  </si>
  <si>
    <r>
      <rPr>
        <b/>
        <sz val="11"/>
        <rFont val="Calibri"/>
        <family val="2"/>
      </rPr>
      <t>Profit from Operations</t>
    </r>
  </si>
  <si>
    <r>
      <rPr>
        <sz val="8"/>
        <rFont val="Calibri"/>
        <family val="2"/>
      </rPr>
      <t>IAS 1(82)(b)</t>
    </r>
  </si>
  <si>
    <r>
      <rPr>
        <sz val="11"/>
        <rFont val="Calibri"/>
        <family val="2"/>
      </rPr>
      <t>Interest expense</t>
    </r>
  </si>
  <si>
    <r>
      <rPr>
        <sz val="11"/>
        <rFont val="Calibri"/>
        <family val="2"/>
      </rPr>
      <t>Finance income</t>
    </r>
  </si>
  <si>
    <r>
      <rPr>
        <b/>
        <sz val="11"/>
        <rFont val="Calibri"/>
        <family val="2"/>
      </rPr>
      <t>Profit before tax</t>
    </r>
  </si>
  <si>
    <r>
      <rPr>
        <sz val="8"/>
        <rFont val="Calibri"/>
        <family val="2"/>
      </rPr>
      <t>IAS 1(82)(d) , 12 (77)</t>
    </r>
  </si>
  <si>
    <r>
      <rPr>
        <sz val="11"/>
        <rFont val="Calibri"/>
        <family val="2"/>
      </rPr>
      <t>Income tax expense</t>
    </r>
  </si>
  <si>
    <r>
      <rPr>
        <sz val="8"/>
        <rFont val="Calibri"/>
        <family val="2"/>
      </rPr>
      <t>IAS 1(81A)(a)</t>
    </r>
  </si>
  <si>
    <r>
      <rPr>
        <b/>
        <sz val="11"/>
        <rFont val="Calibri"/>
        <family val="2"/>
      </rPr>
      <t>Profit for the year</t>
    </r>
  </si>
  <si>
    <t>Treasury stock</t>
  </si>
  <si>
    <t>Issued capital</t>
  </si>
  <si>
    <r>
      <rPr>
        <b/>
        <sz val="22"/>
        <color rgb="FF538235"/>
        <rFont val="Calibri"/>
        <family val="2"/>
      </rPr>
      <t xml:space="preserve">LeafGroup
</t>
    </r>
    <r>
      <rPr>
        <sz val="14"/>
        <color rgb="FFC55811"/>
        <rFont val="Calibri"/>
        <family val="2"/>
      </rPr>
      <t xml:space="preserve">Consolidated Statements of Comprehensive Income (In thousand €, except per share data)
</t>
    </r>
    <r>
      <rPr>
        <sz val="9"/>
        <rFont val="Calibri"/>
        <family val="2"/>
      </rPr>
      <t>For the period ending 31 December</t>
    </r>
  </si>
  <si>
    <r>
      <rPr>
        <b/>
        <sz val="18"/>
        <color rgb="FF538235"/>
        <rFont val="Calibri"/>
        <family val="2"/>
      </rPr>
      <t xml:space="preserve">LeafGroup
</t>
    </r>
    <r>
      <rPr>
        <sz val="14"/>
        <color rgb="FFC55811"/>
        <rFont val="Calibri"/>
        <family val="2"/>
      </rPr>
      <t xml:space="preserve">Consolidated Statements of Financial Position (In thousand €)
</t>
    </r>
    <r>
      <rPr>
        <sz val="9"/>
        <rFont val="Calibri"/>
        <family val="2"/>
      </rPr>
      <t xml:space="preserve">31 December
</t>
    </r>
    <r>
      <rPr>
        <b/>
        <sz val="11"/>
        <rFont val="Calibri"/>
        <family val="2"/>
      </rPr>
      <t xml:space="preserve">Assets                                                                                                2024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</si>
</sst>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8"/>
      <color rgb="FF538235"/>
      <name val="Calibri"/>
      <family val="2"/>
    </font>
    <font>
      <sz val="14"/>
      <color rgb="FFC55811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name val="Calibri"/>
      <family val="2"/>
    </font>
    <font>
      <sz val="7.5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22"/>
      <color rgb="FF538235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0" fontId="1" fillId="0" borderId="0">
      <alignment wrapText="1"/>
      <protection locked="0"/>
    </xf>
    <xf numFmtId="4" fontId="1" fillId="0" borderId="0" applyFill="0" applyBorder="0" applyProtection="0">
      <protection locked="0"/>
    </xf>
    <xf numFmtId="49" fontId="1" fillId="0" borderId="0" applyFill="0" applyBorder="0" applyProtection="0">
      <protection locked="0"/>
    </xf>
    <xf numFmtId="49" fontId="2" fillId="0" borderId="0" applyFill="0" applyBorder="0" applyProtection="0">
      <alignment horizontal="center" vertical="top" wrapText="1"/>
      <protection locked="0"/>
    </xf>
    <xf numFmtId="14" fontId="2" fillId="0" borderId="0" applyFill="0" applyBorder="0" applyProtection="0">
      <alignment horizontal="center" vertical="top" wrapText="1"/>
      <protection locked="0"/>
    </xf>
    <xf numFmtId="49" fontId="3" fillId="0" borderId="0" applyFill="0" applyBorder="0" applyProtection="0">
      <alignment horizontal="center" vertical="top" wrapText="1"/>
      <protection locked="0"/>
    </xf>
  </cellStyleXfs>
  <cellXfs count="61">
    <xf numFmtId="0" fontId="0" fillId="0" borderId="0" xfId="0"/>
    <xf numFmtId="0" fontId="0" fillId="0" borderId="0" xfId="0" applyFill="1"/>
    <xf numFmtId="0" fontId="0" fillId="0" borderId="1" xfId="0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right" vertical="top" wrapText="1"/>
    </xf>
    <xf numFmtId="0" fontId="10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11" fillId="0" borderId="4" xfId="0" applyFont="1" applyFill="1" applyBorder="1" applyAlignment="1">
      <alignment horizontal="right" vertical="top" wrapText="1"/>
    </xf>
    <xf numFmtId="0" fontId="12" fillId="0" borderId="0" xfId="0" applyFont="1" applyFill="1" applyAlignment="1">
      <alignment horizontal="left" vertical="top" wrapText="1" indent="2"/>
    </xf>
    <xf numFmtId="3" fontId="13" fillId="0" borderId="0" xfId="0" applyNumberFormat="1" applyFont="1" applyFill="1" applyAlignment="1">
      <alignment horizontal="right" vertical="top" indent="2" shrinkToFit="1"/>
    </xf>
    <xf numFmtId="3" fontId="14" fillId="0" borderId="7" xfId="0" applyNumberFormat="1" applyFont="1" applyFill="1" applyBorder="1" applyAlignment="1">
      <alignment horizontal="right" vertical="top" shrinkToFit="1"/>
    </xf>
    <xf numFmtId="0" fontId="0" fillId="0" borderId="4" xfId="0" applyFill="1" applyBorder="1" applyAlignment="1">
      <alignment horizontal="left" wrapText="1"/>
    </xf>
    <xf numFmtId="0" fontId="12" fillId="0" borderId="8" xfId="0" applyFont="1" applyFill="1" applyBorder="1" applyAlignment="1">
      <alignment horizontal="left" vertical="top" wrapText="1" indent="2"/>
    </xf>
    <xf numFmtId="3" fontId="13" fillId="0" borderId="8" xfId="0" applyNumberFormat="1" applyFont="1" applyFill="1" applyBorder="1" applyAlignment="1">
      <alignment horizontal="right" vertical="top" indent="2" shrinkToFit="1"/>
    </xf>
    <xf numFmtId="3" fontId="14" fillId="0" borderId="9" xfId="0" applyNumberFormat="1" applyFont="1" applyFill="1" applyBorder="1" applyAlignment="1">
      <alignment horizontal="right" vertical="top" shrinkToFit="1"/>
    </xf>
    <xf numFmtId="0" fontId="12" fillId="0" borderId="2" xfId="0" applyFont="1" applyFill="1" applyBorder="1" applyAlignment="1">
      <alignment horizontal="left" vertical="top" wrapText="1"/>
    </xf>
    <xf numFmtId="3" fontId="13" fillId="0" borderId="2" xfId="0" applyNumberFormat="1" applyFont="1" applyFill="1" applyBorder="1" applyAlignment="1">
      <alignment horizontal="right" vertical="top" indent="2" shrinkToFit="1"/>
    </xf>
    <xf numFmtId="3" fontId="14" fillId="0" borderId="3" xfId="0" applyNumberFormat="1" applyFont="1" applyFill="1" applyBorder="1" applyAlignment="1">
      <alignment horizontal="right" vertical="top" shrinkToFit="1"/>
    </xf>
    <xf numFmtId="0" fontId="0" fillId="0" borderId="0" xfId="0" applyFill="1" applyAlignment="1">
      <alignment horizontal="left" wrapText="1"/>
    </xf>
    <xf numFmtId="0" fontId="0" fillId="0" borderId="7" xfId="0" applyFill="1" applyBorder="1" applyAlignment="1">
      <alignment horizontal="left" wrapText="1"/>
    </xf>
    <xf numFmtId="0" fontId="10" fillId="0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2" fillId="0" borderId="8" xfId="0" applyFont="1" applyFill="1" applyBorder="1" applyAlignment="1">
      <alignment horizontal="left" vertical="top" wrapText="1"/>
    </xf>
    <xf numFmtId="3" fontId="13" fillId="0" borderId="5" xfId="0" applyNumberFormat="1" applyFont="1" applyFill="1" applyBorder="1" applyAlignment="1">
      <alignment horizontal="right" vertical="top" indent="2" shrinkToFit="1"/>
    </xf>
    <xf numFmtId="3" fontId="14" fillId="0" borderId="6" xfId="0" applyNumberFormat="1" applyFont="1" applyFill="1" applyBorder="1" applyAlignment="1">
      <alignment horizontal="right" vertical="top" shrinkToFit="1"/>
    </xf>
    <xf numFmtId="1" fontId="13" fillId="0" borderId="0" xfId="0" applyNumberFormat="1" applyFont="1" applyFill="1" applyAlignment="1">
      <alignment horizontal="right" vertical="top" indent="2" shrinkToFit="1"/>
    </xf>
    <xf numFmtId="1" fontId="14" fillId="0" borderId="7" xfId="0" applyNumberFormat="1" applyFont="1" applyFill="1" applyBorder="1" applyAlignment="1">
      <alignment horizontal="right" vertical="top" shrinkToFit="1"/>
    </xf>
    <xf numFmtId="0" fontId="0" fillId="0" borderId="0" xfId="0" applyFill="1" applyAlignment="1">
      <alignment horizontal="left" vertical="top" wrapText="1"/>
    </xf>
    <xf numFmtId="0" fontId="9" fillId="0" borderId="8" xfId="0" applyFont="1" applyFill="1" applyBorder="1" applyAlignment="1">
      <alignment horizontal="right" vertical="top" wrapText="1"/>
    </xf>
    <xf numFmtId="0" fontId="0" fillId="0" borderId="8" xfId="0" applyFill="1" applyBorder="1" applyAlignment="1">
      <alignment horizontal="left" wrapText="1"/>
    </xf>
    <xf numFmtId="0" fontId="0" fillId="0" borderId="0" xfId="0" applyFill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right" vertical="top" wrapText="1"/>
    </xf>
    <xf numFmtId="3" fontId="13" fillId="0" borderId="7" xfId="0" applyNumberFormat="1" applyFont="1" applyFill="1" applyBorder="1" applyAlignment="1">
      <alignment horizontal="right" vertical="top" shrinkToFit="1"/>
    </xf>
    <xf numFmtId="0" fontId="0" fillId="0" borderId="7" xfId="0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right" vertical="top" wrapText="1"/>
    </xf>
    <xf numFmtId="0" fontId="10" fillId="0" borderId="1" xfId="0" applyFont="1" applyFill="1" applyBorder="1" applyAlignment="1">
      <alignment horizontal="right" vertical="top" wrapText="1"/>
    </xf>
    <xf numFmtId="0" fontId="12" fillId="0" borderId="4" xfId="0" applyFont="1" applyFill="1" applyBorder="1" applyAlignment="1">
      <alignment horizontal="right" vertical="top" wrapText="1" indent="2"/>
    </xf>
    <xf numFmtId="0" fontId="10" fillId="0" borderId="0" xfId="0" applyFont="1" applyFill="1" applyAlignment="1">
      <alignment horizontal="right" vertical="top" wrapText="1"/>
    </xf>
    <xf numFmtId="0" fontId="10" fillId="0" borderId="4" xfId="0" applyFont="1" applyFill="1" applyBorder="1" applyAlignment="1">
      <alignment horizontal="right" vertical="top" wrapText="1"/>
    </xf>
    <xf numFmtId="0" fontId="0" fillId="0" borderId="0" xfId="0" applyFill="1" applyAlignment="1">
      <alignment horizontal="right"/>
    </xf>
    <xf numFmtId="3" fontId="0" fillId="0" borderId="0" xfId="0" applyNumberFormat="1" applyFill="1"/>
    <xf numFmtId="0" fontId="8" fillId="0" borderId="8" xfId="0" applyFont="1" applyFill="1" applyBorder="1" applyAlignment="1">
      <alignment horizontal="left" vertical="top" wrapText="1" indent="2"/>
    </xf>
    <xf numFmtId="0" fontId="8" fillId="0" borderId="0" xfId="0" applyFont="1" applyFill="1" applyAlignment="1">
      <alignment horizontal="left" vertical="top" wrapText="1" indent="2"/>
    </xf>
    <xf numFmtId="3" fontId="13" fillId="0" borderId="5" xfId="0" applyNumberFormat="1" applyFont="1" applyFill="1" applyBorder="1" applyAlignment="1">
      <alignment vertical="top" shrinkToFit="1"/>
    </xf>
    <xf numFmtId="3" fontId="13" fillId="0" borderId="6" xfId="0" applyNumberFormat="1" applyFont="1" applyFill="1" applyBorder="1" applyAlignment="1">
      <alignment vertical="top" shrinkToFit="1"/>
    </xf>
    <xf numFmtId="3" fontId="13" fillId="0" borderId="0" xfId="0" applyNumberFormat="1" applyFont="1" applyFill="1" applyAlignment="1">
      <alignment vertical="top" shrinkToFit="1"/>
    </xf>
    <xf numFmtId="3" fontId="13" fillId="0" borderId="7" xfId="0" applyNumberFormat="1" applyFont="1" applyFill="1" applyBorder="1" applyAlignment="1">
      <alignment vertical="top" shrinkToFit="1"/>
    </xf>
    <xf numFmtId="0" fontId="0" fillId="0" borderId="0" xfId="0" applyFill="1" applyAlignment="1">
      <alignment vertical="center" wrapText="1"/>
    </xf>
    <xf numFmtId="0" fontId="0" fillId="0" borderId="7" xfId="0" applyFill="1" applyBorder="1" applyAlignment="1">
      <alignment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top" wrapText="1"/>
    </xf>
    <xf numFmtId="0" fontId="15" fillId="0" borderId="0" xfId="0" applyFont="1" applyFill="1" applyAlignment="1">
      <alignment horizontal="right" vertical="top" wrapText="1"/>
    </xf>
    <xf numFmtId="0" fontId="0" fillId="0" borderId="0" xfId="0" applyFill="1" applyAlignment="1">
      <alignment horizontal="right" vertical="top" wrapText="1"/>
    </xf>
    <xf numFmtId="1" fontId="13" fillId="0" borderId="8" xfId="0" applyNumberFormat="1" applyFont="1" applyFill="1" applyBorder="1" applyAlignment="1">
      <alignment horizontal="left" vertical="top" indent="3" shrinkToFit="1"/>
    </xf>
    <xf numFmtId="0" fontId="15" fillId="0" borderId="2" xfId="0" applyFont="1" applyFill="1" applyBorder="1" applyAlignment="1">
      <alignment horizontal="left" vertical="top" wrapText="1"/>
    </xf>
    <xf numFmtId="0" fontId="0" fillId="0" borderId="2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</cellXfs>
  <cellStyles count="7">
    <cellStyle name="Datum 10" xfId="5" xr:uid="{00000000-0005-0000-0000-000000000000}"/>
    <cellStyle name="Normal 2" xfId="1" xr:uid="{00000000-0005-0000-0000-000001000000}"/>
    <cellStyle name="Standard" xfId="0" builtinId="0"/>
    <cellStyle name="Tabelle Text 10" xfId="3" xr:uid="{00000000-0005-0000-0000-000003000000}"/>
    <cellStyle name="Tabelle Überschrift 10" xfId="4" xr:uid="{00000000-0005-0000-0000-000004000000}"/>
    <cellStyle name="Tabelle Überschrift 11" xfId="6" xr:uid="{00000000-0005-0000-0000-000005000000}"/>
    <cellStyle name="Tabelle Zahl 2 10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120" zoomScaleNormal="120" workbookViewId="0">
      <selection activeCell="C4" sqref="C4"/>
    </sheetView>
  </sheetViews>
  <sheetFormatPr baseColWidth="10" defaultColWidth="9.1015625" defaultRowHeight="14.4" x14ac:dyDescent="0.55000000000000004"/>
  <cols>
    <col min="1" max="9" width="17.41796875" style="1" customWidth="1"/>
    <col min="10" max="16384" width="9.1015625" style="1"/>
  </cols>
  <sheetData>
    <row r="1" spans="1:9" x14ac:dyDescent="0.55000000000000004">
      <c r="A1" s="51"/>
      <c r="B1" s="51"/>
      <c r="C1" s="51"/>
      <c r="D1" s="51"/>
      <c r="E1" s="51"/>
      <c r="F1" s="51"/>
      <c r="G1" s="51"/>
      <c r="H1" s="51"/>
      <c r="I1" s="51"/>
    </row>
    <row r="2" spans="1:9" ht="73.5" customHeight="1" x14ac:dyDescent="0.55000000000000004">
      <c r="A2" s="52" t="s">
        <v>69</v>
      </c>
      <c r="B2" s="53"/>
      <c r="C2" s="53"/>
      <c r="D2" s="53"/>
      <c r="E2" s="53"/>
      <c r="F2" s="53"/>
      <c r="G2" s="53"/>
      <c r="H2" s="53"/>
      <c r="I2" s="27"/>
    </row>
    <row r="3" spans="1:9" x14ac:dyDescent="0.55000000000000004">
      <c r="A3" s="28" t="s">
        <v>48</v>
      </c>
      <c r="B3" s="29"/>
      <c r="C3" s="54">
        <v>2024</v>
      </c>
      <c r="D3" s="54"/>
      <c r="E3" s="18"/>
    </row>
    <row r="4" spans="1:9" x14ac:dyDescent="0.55000000000000004">
      <c r="A4" s="31"/>
      <c r="B4" s="36" t="s">
        <v>49</v>
      </c>
      <c r="C4" s="44">
        <v>946287</v>
      </c>
      <c r="D4" s="45"/>
      <c r="E4" s="30"/>
    </row>
    <row r="5" spans="1:9" x14ac:dyDescent="0.55000000000000004">
      <c r="A5" s="32" t="s">
        <v>50</v>
      </c>
      <c r="B5" s="37" t="s">
        <v>51</v>
      </c>
      <c r="C5" s="38" t="s">
        <v>52</v>
      </c>
      <c r="D5" s="33">
        <v>536281</v>
      </c>
      <c r="E5" s="30"/>
    </row>
    <row r="6" spans="1:9" x14ac:dyDescent="0.55000000000000004">
      <c r="A6" s="34"/>
      <c r="B6" s="39" t="s">
        <v>53</v>
      </c>
      <c r="C6" s="46">
        <f>C4-D5</f>
        <v>410006</v>
      </c>
      <c r="D6" s="47"/>
      <c r="E6" s="30"/>
    </row>
    <row r="7" spans="1:9" ht="57.6" x14ac:dyDescent="0.55000000000000004">
      <c r="A7" s="35" t="s">
        <v>54</v>
      </c>
      <c r="B7" s="37" t="s">
        <v>55</v>
      </c>
      <c r="C7" s="38" t="s">
        <v>52</v>
      </c>
      <c r="D7" s="33">
        <v>351616</v>
      </c>
      <c r="E7" s="30"/>
    </row>
    <row r="8" spans="1:9" ht="28.8" x14ac:dyDescent="0.55000000000000004">
      <c r="A8" s="34"/>
      <c r="B8" s="37" t="s">
        <v>56</v>
      </c>
      <c r="C8" s="48"/>
      <c r="D8" s="49"/>
      <c r="E8" s="30"/>
    </row>
    <row r="9" spans="1:9" x14ac:dyDescent="0.55000000000000004">
      <c r="A9" s="34"/>
      <c r="B9" s="37" t="s">
        <v>57</v>
      </c>
      <c r="C9" s="38" t="s">
        <v>52</v>
      </c>
      <c r="D9" s="33">
        <v>6271</v>
      </c>
      <c r="E9" s="30"/>
    </row>
    <row r="10" spans="1:9" ht="28.8" x14ac:dyDescent="0.55000000000000004">
      <c r="A10" s="34"/>
      <c r="B10" s="39" t="s">
        <v>58</v>
      </c>
      <c r="C10" s="46">
        <f>C6-D7-D9</f>
        <v>52119</v>
      </c>
      <c r="D10" s="47"/>
      <c r="E10" s="30"/>
    </row>
    <row r="11" spans="1:9" x14ac:dyDescent="0.55000000000000004">
      <c r="A11" s="35" t="s">
        <v>59</v>
      </c>
      <c r="B11" s="37" t="s">
        <v>60</v>
      </c>
      <c r="C11" s="38" t="s">
        <v>52</v>
      </c>
      <c r="D11" s="33">
        <v>14804</v>
      </c>
      <c r="E11" s="30"/>
    </row>
    <row r="12" spans="1:9" x14ac:dyDescent="0.55000000000000004">
      <c r="A12" s="35" t="s">
        <v>59</v>
      </c>
      <c r="B12" s="37" t="s">
        <v>61</v>
      </c>
      <c r="C12" s="46">
        <v>0</v>
      </c>
      <c r="D12" s="47"/>
      <c r="E12" s="50"/>
    </row>
    <row r="13" spans="1:9" x14ac:dyDescent="0.55000000000000004">
      <c r="A13" s="34"/>
      <c r="B13" s="39" t="s">
        <v>62</v>
      </c>
      <c r="C13" s="46">
        <f>C10-D11+C12</f>
        <v>37315</v>
      </c>
      <c r="D13" s="47"/>
      <c r="E13" s="30"/>
    </row>
    <row r="14" spans="1:9" ht="28.8" x14ac:dyDescent="0.55000000000000004">
      <c r="A14" s="35" t="s">
        <v>63</v>
      </c>
      <c r="B14" s="37" t="s">
        <v>64</v>
      </c>
      <c r="C14" s="38" t="s">
        <v>52</v>
      </c>
      <c r="D14" s="33">
        <f>C13*0.37</f>
        <v>13806.55</v>
      </c>
      <c r="E14" s="30"/>
    </row>
    <row r="15" spans="1:9" x14ac:dyDescent="0.55000000000000004">
      <c r="A15" s="35" t="s">
        <v>65</v>
      </c>
      <c r="B15" s="39" t="s">
        <v>66</v>
      </c>
      <c r="C15" s="46">
        <f>C13-D14</f>
        <v>23508.45</v>
      </c>
      <c r="D15" s="47"/>
      <c r="E15" s="30"/>
    </row>
    <row r="24" spans="2:8" x14ac:dyDescent="0.55000000000000004">
      <c r="B24" s="40"/>
      <c r="C24" s="40"/>
      <c r="D24" s="40"/>
      <c r="E24" s="40"/>
      <c r="F24" s="40"/>
      <c r="G24" s="40"/>
      <c r="H24" s="40"/>
    </row>
    <row r="25" spans="2:8" x14ac:dyDescent="0.55000000000000004">
      <c r="B25" s="40"/>
      <c r="C25" s="40"/>
      <c r="D25" s="40"/>
      <c r="E25" s="40"/>
      <c r="F25" s="40"/>
      <c r="G25" s="40"/>
      <c r="H25" s="40"/>
    </row>
    <row r="26" spans="2:8" x14ac:dyDescent="0.55000000000000004">
      <c r="B26" s="40"/>
      <c r="C26" s="40"/>
      <c r="D26" s="40"/>
      <c r="E26" s="40"/>
      <c r="F26" s="40"/>
      <c r="G26" s="40"/>
      <c r="H26" s="40"/>
    </row>
    <row r="27" spans="2:8" x14ac:dyDescent="0.55000000000000004">
      <c r="B27" s="40"/>
      <c r="C27" s="40"/>
      <c r="D27" s="40"/>
      <c r="E27" s="40"/>
      <c r="F27" s="40"/>
      <c r="G27" s="40"/>
      <c r="H27" s="40"/>
    </row>
  </sheetData>
  <mergeCells count="3">
    <mergeCell ref="A1:I1"/>
    <mergeCell ref="A2:H2"/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7"/>
  <sheetViews>
    <sheetView zoomScale="120" zoomScaleNormal="120" workbookViewId="0">
      <selection activeCell="B2" sqref="B2"/>
    </sheetView>
  </sheetViews>
  <sheetFormatPr baseColWidth="10" defaultColWidth="9.1015625" defaultRowHeight="80.25" customHeight="1" x14ac:dyDescent="0.55000000000000004"/>
  <cols>
    <col min="1" max="1" width="18.26171875" style="1" customWidth="1"/>
    <col min="2" max="3" width="37.26171875" style="1" customWidth="1"/>
    <col min="4" max="4" width="1.41796875" style="1" customWidth="1"/>
    <col min="5" max="16384" width="9.1015625" style="1"/>
  </cols>
  <sheetData>
    <row r="1" spans="1:4" ht="80.25" customHeight="1" x14ac:dyDescent="0.55000000000000004">
      <c r="A1" s="2"/>
      <c r="B1" s="55" t="s">
        <v>70</v>
      </c>
      <c r="C1" s="56"/>
      <c r="D1" s="57"/>
    </row>
    <row r="2" spans="1:4" ht="21.75" customHeight="1" x14ac:dyDescent="0.55000000000000004">
      <c r="A2" s="3" t="s">
        <v>0</v>
      </c>
      <c r="B2" s="4" t="s">
        <v>1</v>
      </c>
      <c r="C2" s="5"/>
      <c r="D2" s="6"/>
    </row>
    <row r="3" spans="1:4" ht="21.75" customHeight="1" x14ac:dyDescent="0.55000000000000004">
      <c r="A3" s="7" t="s">
        <v>2</v>
      </c>
      <c r="B3" s="8" t="s">
        <v>3</v>
      </c>
      <c r="C3" s="9">
        <v>37289</v>
      </c>
      <c r="D3" s="10"/>
    </row>
    <row r="4" spans="1:4" ht="21.75" customHeight="1" x14ac:dyDescent="0.55000000000000004">
      <c r="A4" s="3" t="s">
        <v>4</v>
      </c>
      <c r="B4" s="8" t="s">
        <v>5</v>
      </c>
      <c r="C4" s="9">
        <v>28162</v>
      </c>
      <c r="D4" s="10"/>
    </row>
    <row r="5" spans="1:4" ht="21.75" customHeight="1" x14ac:dyDescent="0.55000000000000004">
      <c r="A5" s="3" t="s">
        <v>6</v>
      </c>
      <c r="B5" s="8" t="s">
        <v>7</v>
      </c>
      <c r="C5" s="9">
        <v>115738</v>
      </c>
      <c r="D5" s="10"/>
    </row>
    <row r="6" spans="1:4" ht="21.75" customHeight="1" x14ac:dyDescent="0.55000000000000004">
      <c r="A6" s="11"/>
      <c r="B6" s="8" t="s">
        <v>8</v>
      </c>
      <c r="C6" s="9">
        <v>9827</v>
      </c>
      <c r="D6" s="10"/>
    </row>
    <row r="7" spans="1:4" ht="21.75" customHeight="1" x14ac:dyDescent="0.55000000000000004">
      <c r="A7" s="11"/>
      <c r="B7" s="12" t="s">
        <v>9</v>
      </c>
      <c r="C7" s="13">
        <v>2362</v>
      </c>
      <c r="D7" s="14"/>
    </row>
    <row r="8" spans="1:4" ht="21.75" customHeight="1" x14ac:dyDescent="0.55000000000000004">
      <c r="A8" s="11"/>
      <c r="B8" s="15" t="s">
        <v>10</v>
      </c>
      <c r="C8" s="16">
        <f>SUM(C3:C7)</f>
        <v>193378</v>
      </c>
      <c r="D8" s="17"/>
    </row>
    <row r="9" spans="1:4" ht="21.75" customHeight="1" x14ac:dyDescent="0.55000000000000004">
      <c r="A9" s="3" t="s">
        <v>0</v>
      </c>
      <c r="B9" s="4" t="s">
        <v>11</v>
      </c>
      <c r="C9" s="5"/>
      <c r="D9" s="6"/>
    </row>
    <row r="10" spans="1:4" ht="21.75" customHeight="1" x14ac:dyDescent="0.55000000000000004">
      <c r="A10" s="3" t="s">
        <v>12</v>
      </c>
      <c r="B10" s="8" t="s">
        <v>13</v>
      </c>
      <c r="C10" s="18"/>
      <c r="D10" s="19"/>
    </row>
    <row r="11" spans="1:4" ht="21.75" customHeight="1" x14ac:dyDescent="0.55000000000000004">
      <c r="A11" s="11"/>
      <c r="B11" s="8" t="s">
        <v>14</v>
      </c>
      <c r="C11" s="9">
        <v>47281</v>
      </c>
      <c r="D11" s="10"/>
    </row>
    <row r="12" spans="1:4" ht="21.75" customHeight="1" x14ac:dyDescent="0.55000000000000004">
      <c r="A12" s="11"/>
      <c r="B12" s="8" t="s">
        <v>15</v>
      </c>
      <c r="C12" s="9">
        <v>9362</v>
      </c>
      <c r="D12" s="10"/>
    </row>
    <row r="13" spans="1:4" ht="21.75" customHeight="1" x14ac:dyDescent="0.55000000000000004">
      <c r="A13" s="3" t="s">
        <v>16</v>
      </c>
      <c r="B13" s="8" t="s">
        <v>17</v>
      </c>
      <c r="C13" s="9">
        <v>37281</v>
      </c>
      <c r="D13" s="10"/>
    </row>
    <row r="14" spans="1:4" ht="21.75" customHeight="1" x14ac:dyDescent="0.55000000000000004">
      <c r="A14" s="11"/>
      <c r="B14" s="8" t="s">
        <v>18</v>
      </c>
      <c r="C14" s="9">
        <v>27181</v>
      </c>
      <c r="D14" s="10"/>
    </row>
    <row r="15" spans="1:4" ht="21.75" customHeight="1" x14ac:dyDescent="0.55000000000000004">
      <c r="A15" s="11"/>
      <c r="B15" s="20" t="s">
        <v>19</v>
      </c>
      <c r="C15" s="9">
        <f>SUM(C11:C14)</f>
        <v>121105</v>
      </c>
      <c r="D15" s="10"/>
    </row>
    <row r="16" spans="1:4" ht="35.65" customHeight="1" x14ac:dyDescent="0.55000000000000004">
      <c r="A16" s="3" t="s">
        <v>20</v>
      </c>
      <c r="B16" s="8" t="s">
        <v>21</v>
      </c>
      <c r="C16" s="9">
        <v>50461</v>
      </c>
      <c r="D16" s="10"/>
    </row>
    <row r="17" spans="1:6" ht="21.75" customHeight="1" x14ac:dyDescent="0.55000000000000004">
      <c r="A17" s="11"/>
      <c r="B17" s="21" t="s">
        <v>22</v>
      </c>
      <c r="C17" s="9">
        <f>C15-C16</f>
        <v>70644</v>
      </c>
      <c r="D17" s="10"/>
    </row>
    <row r="18" spans="1:6" ht="21.75" customHeight="1" x14ac:dyDescent="0.55000000000000004">
      <c r="A18" s="11"/>
      <c r="B18" s="22" t="s">
        <v>23</v>
      </c>
      <c r="C18" s="9">
        <v>200000</v>
      </c>
      <c r="D18" s="10"/>
    </row>
    <row r="19" spans="1:6" ht="21.75" customHeight="1" x14ac:dyDescent="0.55000000000000004">
      <c r="A19" s="58"/>
      <c r="B19" s="15" t="s">
        <v>24</v>
      </c>
      <c r="C19" s="16">
        <f>C8+C17+C18</f>
        <v>464022</v>
      </c>
      <c r="D19" s="17"/>
      <c r="E19" s="41"/>
      <c r="F19" s="41"/>
    </row>
    <row r="20" spans="1:6" ht="21.75" customHeight="1" x14ac:dyDescent="0.55000000000000004">
      <c r="A20" s="58"/>
      <c r="B20" s="59" t="s">
        <v>25</v>
      </c>
      <c r="C20" s="59"/>
      <c r="D20" s="60"/>
    </row>
    <row r="21" spans="1:6" ht="21.75" customHeight="1" x14ac:dyDescent="0.55000000000000004">
      <c r="A21" s="3" t="s">
        <v>26</v>
      </c>
      <c r="B21" s="4" t="s">
        <v>27</v>
      </c>
      <c r="C21" s="5"/>
      <c r="D21" s="6"/>
    </row>
    <row r="22" spans="1:6" ht="21.75" customHeight="1" x14ac:dyDescent="0.55000000000000004">
      <c r="A22" s="3" t="s">
        <v>28</v>
      </c>
      <c r="B22" s="8" t="s">
        <v>29</v>
      </c>
      <c r="C22" s="9">
        <v>95000</v>
      </c>
      <c r="D22" s="10"/>
    </row>
    <row r="23" spans="1:6" ht="21.75" customHeight="1" x14ac:dyDescent="0.55000000000000004">
      <c r="A23" s="3" t="s">
        <v>30</v>
      </c>
      <c r="B23" s="8" t="s">
        <v>31</v>
      </c>
      <c r="C23" s="9">
        <v>73626</v>
      </c>
      <c r="D23" s="10"/>
    </row>
    <row r="24" spans="1:6" ht="21.75" customHeight="1" x14ac:dyDescent="0.55000000000000004">
      <c r="A24" s="11"/>
      <c r="B24" s="8" t="s">
        <v>32</v>
      </c>
      <c r="C24" s="9">
        <v>9113</v>
      </c>
      <c r="D24" s="10"/>
    </row>
    <row r="25" spans="1:6" ht="21.75" customHeight="1" x14ac:dyDescent="0.55000000000000004">
      <c r="A25" s="3" t="s">
        <v>33</v>
      </c>
      <c r="B25" s="8" t="s">
        <v>34</v>
      </c>
      <c r="C25" s="9">
        <v>45261</v>
      </c>
      <c r="D25" s="10"/>
    </row>
    <row r="26" spans="1:6" ht="21.75" customHeight="1" x14ac:dyDescent="0.55000000000000004">
      <c r="A26" s="11"/>
      <c r="B26" s="8" t="s">
        <v>35</v>
      </c>
      <c r="C26" s="9">
        <v>14362</v>
      </c>
      <c r="D26" s="10"/>
    </row>
    <row r="27" spans="1:6" ht="21.75" customHeight="1" x14ac:dyDescent="0.55000000000000004">
      <c r="A27" s="3" t="s">
        <v>36</v>
      </c>
      <c r="B27" s="12" t="s">
        <v>37</v>
      </c>
      <c r="C27" s="13">
        <v>8101</v>
      </c>
      <c r="D27" s="14"/>
    </row>
    <row r="28" spans="1:6" ht="21.75" customHeight="1" x14ac:dyDescent="0.55000000000000004">
      <c r="A28" s="11"/>
      <c r="B28" s="15" t="s">
        <v>38</v>
      </c>
      <c r="C28" s="16">
        <f>SUM(C22:C27)</f>
        <v>245463</v>
      </c>
      <c r="D28" s="17"/>
    </row>
    <row r="29" spans="1:6" ht="21.75" customHeight="1" x14ac:dyDescent="0.55000000000000004">
      <c r="A29" s="3" t="s">
        <v>39</v>
      </c>
      <c r="B29" s="4" t="s">
        <v>40</v>
      </c>
      <c r="C29" s="23">
        <v>3526</v>
      </c>
      <c r="D29" s="24"/>
    </row>
    <row r="30" spans="1:6" ht="21.75" customHeight="1" x14ac:dyDescent="0.55000000000000004">
      <c r="A30" s="11"/>
      <c r="B30" s="21" t="s">
        <v>41</v>
      </c>
      <c r="C30" s="18"/>
      <c r="D30" s="19"/>
    </row>
    <row r="31" spans="1:6" ht="21.75" customHeight="1" x14ac:dyDescent="0.55000000000000004">
      <c r="A31" s="11"/>
      <c r="B31" s="43" t="s">
        <v>68</v>
      </c>
      <c r="C31" s="25">
        <v>627</v>
      </c>
      <c r="D31" s="26"/>
    </row>
    <row r="32" spans="1:6" ht="21.75" customHeight="1" x14ac:dyDescent="0.55000000000000004">
      <c r="A32" s="3" t="s">
        <v>42</v>
      </c>
      <c r="B32" s="8" t="s">
        <v>43</v>
      </c>
      <c r="C32" s="9">
        <v>73671</v>
      </c>
      <c r="D32" s="10"/>
    </row>
    <row r="33" spans="1:4" ht="21.75" customHeight="1" x14ac:dyDescent="0.55000000000000004">
      <c r="A33" s="11"/>
      <c r="B33" s="8" t="s">
        <v>44</v>
      </c>
      <c r="C33" s="9">
        <v>9355</v>
      </c>
      <c r="D33" s="10"/>
    </row>
    <row r="34" spans="1:4" ht="21.75" customHeight="1" x14ac:dyDescent="0.55000000000000004">
      <c r="A34" s="3" t="s">
        <v>42</v>
      </c>
      <c r="B34" s="8" t="s">
        <v>45</v>
      </c>
      <c r="C34" s="9">
        <v>273905</v>
      </c>
      <c r="D34" s="10"/>
    </row>
    <row r="35" spans="1:4" ht="21.75" customHeight="1" x14ac:dyDescent="0.55000000000000004">
      <c r="A35" s="11"/>
      <c r="B35" s="42" t="s">
        <v>67</v>
      </c>
      <c r="C35" s="13">
        <v>-142525</v>
      </c>
      <c r="D35" s="14"/>
    </row>
    <row r="36" spans="1:4" ht="21.75" customHeight="1" x14ac:dyDescent="0.55000000000000004">
      <c r="A36" s="58"/>
      <c r="B36" s="15" t="s">
        <v>46</v>
      </c>
      <c r="C36" s="16">
        <f>SUM(C31:C35)</f>
        <v>215033</v>
      </c>
      <c r="D36" s="17"/>
    </row>
    <row r="37" spans="1:4" ht="21.75" customHeight="1" x14ac:dyDescent="0.55000000000000004">
      <c r="A37" s="58"/>
      <c r="B37" s="15" t="s">
        <v>47</v>
      </c>
      <c r="C37" s="16">
        <f>C28+C36+C29</f>
        <v>464022</v>
      </c>
      <c r="D37" s="17"/>
    </row>
  </sheetData>
  <mergeCells count="4">
    <mergeCell ref="B1:D1"/>
    <mergeCell ref="A19:A20"/>
    <mergeCell ref="B20:D20"/>
    <mergeCell ref="A36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MSDocument" ma:contentTypeID="0x0101005FF0B98AD78640A8A6ADA1A2DCD2AC7200DAD6CDA41D329940B6D112972DF68077" ma:contentTypeVersion="10" ma:contentTypeDescription="" ma:contentTypeScope="" ma:versionID="382e87576653a6a1cbe0077d419df8a8">
  <xsd:schema xmlns:xsd="http://www.w3.org/2001/XMLSchema" xmlns:xs="http://www.w3.org/2001/XMLSchema" xmlns:p="http://schemas.microsoft.com/office/2006/metadata/properties" xmlns:ns2="7054fad9-edb9-4e16-8e39-0efa55ec661f" xmlns:ns3="6048f190-c0c0-432e-8c84-84f5c1e0a975" xmlns:ns4="6048F190-C0C0-432E-8C84-84F5C1E0A975" targetNamespace="http://schemas.microsoft.com/office/2006/metadata/properties" ma:root="true" ma:fieldsID="ff77b0cf65f27c8479a0de1c2d484214" ns2:_="" ns3:_="" ns4:_="">
    <xsd:import namespace="7054fad9-edb9-4e16-8e39-0efa55ec661f"/>
    <xsd:import namespace="6048f190-c0c0-432e-8c84-84f5c1e0a975"/>
    <xsd:import namespace="6048F190-C0C0-432E-8C84-84F5C1E0A9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PwCDMSDocumentStatus" minOccurs="0"/>
                <xsd:element ref="ns3:PwCDMSKeywords" minOccurs="0"/>
                <xsd:element ref="ns3:PwCDMSPSPStatus" minOccurs="0"/>
                <xsd:element ref="ns3:PwCDMSOriginalFileName" minOccurs="0"/>
                <xsd:element ref="ns3:PwCDMSOriginalPath" minOccurs="0"/>
                <xsd:element ref="ns3:PwCDMSVirtualPath" minOccurs="0"/>
                <xsd:element ref="ns3:PwCDMSDocumentumAuthor" minOccurs="0"/>
                <xsd:element ref="ns3:PwCDMSDocumentumEditor" minOccurs="0"/>
                <xsd:element ref="ns2:TaxMetadataLookup" minOccurs="0"/>
                <xsd:element ref="ns2:PwCDMSPSPNameLookup" minOccurs="0"/>
                <xsd:element ref="ns2:PwCDMSPSPNumberLookup" minOccurs="0"/>
                <xsd:element ref="ns2:PwCDMSClientNameLookup" minOccurs="0"/>
                <xsd:element ref="ns2:PwCDMSClientNumberLookup" minOccurs="0"/>
                <xsd:element ref="ns2:PwCDMSOldMetadataLookup" minOccurs="0"/>
                <xsd:element ref="ns2:PwCDMSOldMetaLookup" minOccurs="0"/>
                <xsd:element ref="ns2:PwCDMSMetadata01Lookup" minOccurs="0"/>
                <xsd:element ref="ns2:PwCDMSMetadata02Lookup" minOccurs="0"/>
                <xsd:element ref="ns2:PwCDMSMetadata03Lookup" minOccurs="0"/>
                <xsd:element ref="ns2:PwCDMSMetadata04Lookup" minOccurs="0"/>
                <xsd:element ref="ns3:PwCDMSTaxMailReferenceId" minOccurs="0"/>
                <xsd:element ref="ns4:PwCDMSFileLeafRefForLookup" minOccurs="0"/>
                <xsd:element ref="ns3:PwCTSSpaceOwnerLookup" minOccurs="0"/>
                <xsd:element ref="ns3:PwCTSTeamSpaceNameLookup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4fad9-edb9-4e16-8e39-0efa55ec66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MetadataLookup" ma:index="19" nillable="true" ma:displayName="TaxMetadata ID" ma:list="d2b45f16-b3b1-4222-948d-e3435cd9c229" ma:internalName="TaxMetadataLookup" ma:showField="ID" ma:web="{7054fad9-edb9-4e16-8e39-0efa55ec661f}">
      <xsd:simpleType>
        <xsd:restriction base="dms:Lookup"/>
      </xsd:simpleType>
    </xsd:element>
    <xsd:element name="PwCDMSPSPNameLookup" ma:index="20" nillable="true" ma:displayName="Engagement Name" ma:list="d2b45f16-b3b1-4222-948d-e3435cd9c229" ma:internalName="PwCDMSPSPNameLookup" ma:readOnly="true" ma:showField="PwCDMSPSPName" ma:web="{7054fad9-edb9-4e16-8e39-0efa55ec661f}">
      <xsd:simpleType>
        <xsd:restriction base="dms:Lookup"/>
      </xsd:simpleType>
    </xsd:element>
    <xsd:element name="PwCDMSPSPNumberLookup" ma:index="21" nillable="true" ma:displayName="Engagement Number" ma:list="d2b45f16-b3b1-4222-948d-e3435cd9c229" ma:internalName="PwCDMSPSPNumberLookup" ma:readOnly="true" ma:showField="PwCDMSPSPNumber" ma:web="{7054fad9-edb9-4e16-8e39-0efa55ec661f}">
      <xsd:simpleType>
        <xsd:restriction base="dms:Lookup"/>
      </xsd:simpleType>
    </xsd:element>
    <xsd:element name="PwCDMSClientNameLookup" ma:index="22" nillable="true" ma:displayName="Client Name" ma:list="d2b45f16-b3b1-4222-948d-e3435cd9c229" ma:internalName="PwCDMSClientNameLookup" ma:readOnly="true" ma:showField="PwCDMSClientName" ma:web="{7054fad9-edb9-4e16-8e39-0efa55ec661f}">
      <xsd:simpleType>
        <xsd:restriction base="dms:Lookup"/>
      </xsd:simpleType>
    </xsd:element>
    <xsd:element name="PwCDMSClientNumberLookup" ma:index="23" nillable="true" ma:displayName="Client Number" ma:list="d2b45f16-b3b1-4222-948d-e3435cd9c229" ma:internalName="PwCDMSClientNumberLookup" ma:readOnly="true" ma:showField="PwCDMSClientNumber" ma:web="{7054fad9-edb9-4e16-8e39-0efa55ec661f}">
      <xsd:simpleType>
        <xsd:restriction base="dms:Lookup"/>
      </xsd:simpleType>
    </xsd:element>
    <xsd:element name="PwCDMSOldMetadataLookup" ma:index="24" nillable="true" ma:displayName="OldMetadata" ma:list="d2b45f16-b3b1-4222-948d-e3435cd9c229" ma:internalName="PwCDMSOldMetadataLookup" ma:readOnly="true" ma:showField="PwCDMSOldMetadata" ma:web="{7054fad9-edb9-4e16-8e39-0efa55ec661f}">
      <xsd:simpleType>
        <xsd:restriction base="dms:Lookup"/>
      </xsd:simpleType>
    </xsd:element>
    <xsd:element name="PwCDMSOldMetaLookup" ma:index="25" nillable="true" ma:displayName="Former Client Names" ma:list="{D2B45F16-B3B1-4222-948D-E3435CD9C229}" ma:internalName="PwCDMSOldMetaLookup" ma:readOnly="true" ma:showField="PwCDMSOldMeta" ma:web="{7054fad9-edb9-4e16-8e39-0efa55ec661f}">
      <xsd:simpleType>
        <xsd:restriction base="dms:Lookup"/>
      </xsd:simpleType>
    </xsd:element>
    <xsd:element name="PwCDMSMetadata01Lookup" ma:index="26" nillable="true" ma:displayName="Metadata_01" ma:list="{D2B45F16-B3B1-4222-948D-E3435CD9C229}" ma:internalName="PwCDMSMetadata01Lookup" ma:readOnly="true" ma:showField="PwCDMSMetadata01" ma:web="{7054fad9-edb9-4e16-8e39-0efa55ec661f}">
      <xsd:simpleType>
        <xsd:restriction base="dms:Lookup"/>
      </xsd:simpleType>
    </xsd:element>
    <xsd:element name="PwCDMSMetadata02Lookup" ma:index="27" nillable="true" ma:displayName="Metadata_02" ma:list="{D2B45F16-B3B1-4222-948D-E3435CD9C229}" ma:internalName="PwCDMSMetadata02Lookup" ma:readOnly="true" ma:showField="PwCDMSMetadata02" ma:web="{7054fad9-edb9-4e16-8e39-0efa55ec661f}">
      <xsd:simpleType>
        <xsd:restriction base="dms:Lookup"/>
      </xsd:simpleType>
    </xsd:element>
    <xsd:element name="PwCDMSMetadata03Lookup" ma:index="28" nillable="true" ma:displayName="Metadata_03" ma:list="{D2B45F16-B3B1-4222-948D-E3435CD9C229}" ma:internalName="PwCDMSMetadata03Lookup" ma:readOnly="true" ma:showField="PwCDMSMetadata03" ma:web="{7054fad9-edb9-4e16-8e39-0efa55ec661f}">
      <xsd:simpleType>
        <xsd:restriction base="dms:Lookup"/>
      </xsd:simpleType>
    </xsd:element>
    <xsd:element name="PwCDMSMetadata04Lookup" ma:index="29" nillable="true" ma:displayName="Metadata_04" ma:list="{D2B45F16-B3B1-4222-948D-E3435CD9C229}" ma:internalName="PwCDMSMetadata04Lookup" ma:readOnly="true" ma:showField="PwCDMSMetadata04" ma:web="{7054fad9-edb9-4e16-8e39-0efa55ec661f}">
      <xsd:simpleType>
        <xsd:restriction base="dms:Lookup"/>
      </xsd:simpleType>
    </xsd:element>
    <xsd:element name="SharedWithUsers" ma:index="34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8f190-c0c0-432e-8c84-84f5c1e0a975" elementFormDefault="qualified">
    <xsd:import namespace="http://schemas.microsoft.com/office/2006/documentManagement/types"/>
    <xsd:import namespace="http://schemas.microsoft.com/office/infopath/2007/PartnerControls"/>
    <xsd:element name="PwCDMSDocumentStatus" ma:index="11" nillable="true" ma:displayName="Document Status" ma:internalName="PwCDMSDocumentStatus">
      <xsd:simpleType>
        <xsd:restriction base="dms:Text"/>
      </xsd:simpleType>
    </xsd:element>
    <xsd:element name="PwCDMSKeywords" ma:index="12" nillable="true" ma:displayName="Keywords" ma:internalName="PwCDMSKeywords">
      <xsd:simpleType>
        <xsd:restriction base="dms:Text"/>
      </xsd:simpleType>
    </xsd:element>
    <xsd:element name="PwCDMSPSPStatus" ma:index="13" nillable="true" ma:displayName="Engagement Status" ma:internalName="PwCDMSPSPStatus">
      <xsd:simpleType>
        <xsd:restriction base="dms:Text"/>
      </xsd:simpleType>
    </xsd:element>
    <xsd:element name="PwCDMSOriginalFileName" ma:index="14" nillable="true" ma:displayName="Original File Name" ma:internalName="PwCDMSOriginalFileName">
      <xsd:simpleType>
        <xsd:restriction base="dms:Note"/>
      </xsd:simpleType>
    </xsd:element>
    <xsd:element name="PwCDMSOriginalPath" ma:index="15" nillable="true" ma:displayName="Original Path" ma:internalName="PwCDMSOriginalPath">
      <xsd:simpleType>
        <xsd:restriction base="dms:Note"/>
      </xsd:simpleType>
    </xsd:element>
    <xsd:element name="PwCDMSVirtualPath" ma:index="16" nillable="true" ma:displayName="Virtual Path" ma:internalName="PwCDMSVirtualPath">
      <xsd:simpleType>
        <xsd:restriction base="dms:Note"/>
      </xsd:simpleType>
    </xsd:element>
    <xsd:element name="PwCDMSDocumentumAuthor" ma:index="17" nillable="true" ma:displayName="Documentum Author" ma:internalName="PwCDMSDocumentumAuthor">
      <xsd:simpleType>
        <xsd:restriction base="dms:Text"/>
      </xsd:simpleType>
    </xsd:element>
    <xsd:element name="PwCDMSDocumentumEditor" ma:index="18" nillable="true" ma:displayName="Documentum Editor" ma:internalName="PwCDMSDocumentumEditor">
      <xsd:simpleType>
        <xsd:restriction base="dms:Text"/>
      </xsd:simpleType>
    </xsd:element>
    <xsd:element name="PwCDMSTaxMailReferenceId" ma:index="30" nillable="true" ma:displayName="TaxMailReferenceId" ma:indexed="true" ma:internalName="PwCDMSTaxMailReferenceId">
      <xsd:simpleType>
        <xsd:restriction base="dms:Text"/>
      </xsd:simpleType>
    </xsd:element>
    <xsd:element name="PwCTSSpaceOwnerLookup" ma:index="32" nillable="true" ma:displayName="PwCTSSpaceOwnerLookup" ma:list="d2b45f16-b3b1-4222-948d-e3435cd9c229" ma:internalName="PwCTSSpaceOwnerLookup" ma:readOnly="true" ma:showField="PwCTSSpaceOwner" ma:web="7054fad9-edb9-4e16-8e39-0efa55ec661f">
      <xsd:simpleType>
        <xsd:restriction base="dms:Lookup"/>
      </xsd:simpleType>
    </xsd:element>
    <xsd:element name="PwCTSTeamSpaceNameLookup" ma:index="33" nillable="true" ma:displayName="PwCTSTeamSpaceNameLookup" ma:list="d2b45f16-b3b1-4222-948d-e3435cd9c229" ma:internalName="PwCTSTeamSpaceNameLookup" ma:readOnly="true" ma:showField="PwCTSTeamSpaceName" ma:web="7054fad9-edb9-4e16-8e39-0efa55ec661f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8F190-C0C0-432E-8C84-84F5C1E0A975" elementFormDefault="qualified">
    <xsd:import namespace="http://schemas.microsoft.com/office/2006/documentManagement/types"/>
    <xsd:import namespace="http://schemas.microsoft.com/office/infopath/2007/PartnerControls"/>
    <xsd:element name="PwCDMSFileLeafRefForLookup" ma:index="31" nillable="true" ma:displayName="File Name Lookup" ma:internalName="PwCDMSFileLeafRefForLookup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MetadataLookup xmlns="7054fad9-edb9-4e16-8e39-0efa55ec661f">1</TaxMetadataLookup>
    <PwCDMSDocumentStatus xmlns="6048f190-c0c0-432e-8c84-84f5c1e0a975" xsi:nil="true"/>
    <PwCDMSPSPStatus xmlns="6048f190-c0c0-432e-8c84-84f5c1e0a975" xsi:nil="true"/>
    <PwCDMSDocumentumAuthor xmlns="6048f190-c0c0-432e-8c84-84f5c1e0a975" xsi:nil="true"/>
    <PwCDMSDocumentumEditor xmlns="6048f190-c0c0-432e-8c84-84f5c1e0a975" xsi:nil="true"/>
    <PwCDMSFileLeafRefForLookup xmlns="6048F190-C0C0-432E-8C84-84F5C1E0A975" xsi:nil="true"/>
    <PwCDMSOriginalPath xmlns="6048f190-c0c0-432e-8c84-84f5c1e0a975" xsi:nil="true"/>
    <PwCDMSTaxMailReferenceId xmlns="6048f190-c0c0-432e-8c84-84f5c1e0a975" xsi:nil="true"/>
    <PwCDMSKeywords xmlns="6048f190-c0c0-432e-8c84-84f5c1e0a975" xsi:nil="true"/>
    <PwCDMSVirtualPath xmlns="6048f190-c0c0-432e-8c84-84f5c1e0a975" xsi:nil="true"/>
    <PwCDMSOriginalFileName xmlns="6048f190-c0c0-432e-8c84-84f5c1e0a975" xsi:nil="true"/>
    <_dlc_DocId xmlns="7054fad9-edb9-4e16-8e39-0efa55ec661f">Z6FKMT33KW4P-569114056-1761</_dlc_DocId>
    <_dlc_DocIdUrl xmlns="7054fad9-edb9-4e16-8e39-0efa55ec661f">
      <Url>https://workspaces.eurad.ad.pwcinternal.com/ws/WS26703568/_layouts/15/DocIdRedir.aspx?ID=Z6FKMT33KW4P-569114056-1761</Url>
      <Description>Z6FKMT33KW4P-569114056-1761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  <Receiver>
    <Name/>
    <Synchronization>Synchronous</Synchronization>
    <Type>2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  <Receiver>
    <Name/>
    <Synchronization>Synchronous</Synchronization>
    <Type>3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  <Receiver>
    <Name/>
    <Synchronization>Synchronous</Synchronization>
    <Type>9</Type>
    <SequenceNumber>10000</SequenceNumber>
    <Url/>
    <Assembly>PwC.SP.DMS.ASE.WebTemplate, Version=1.0.0.0, Culture=neutral, PublicKeyToken=222624dbfcadd2e9</Assembly>
    <Class>PwC.SP.DMS.ASE.WebTemplate.EventReceivers.DocumentsValidation.TaxDocumentEventReceivers</Class>
    <Data/>
    <Filter/>
  </Receiver>
</spe:Receivers>
</file>

<file path=customXml/itemProps1.xml><?xml version="1.0" encoding="utf-8"?>
<ds:datastoreItem xmlns:ds="http://schemas.openxmlformats.org/officeDocument/2006/customXml" ds:itemID="{A0ED4E7B-F7BF-4B07-A7A5-DCDF889568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54fad9-edb9-4e16-8e39-0efa55ec661f"/>
    <ds:schemaRef ds:uri="6048f190-c0c0-432e-8c84-84f5c1e0a975"/>
    <ds:schemaRef ds:uri="6048F190-C0C0-432E-8C84-84F5C1E0A9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202243C-6565-435F-B368-3E31B5D2AEC2}">
  <ds:schemaRefs>
    <ds:schemaRef ds:uri="6048f190-c0c0-432e-8c84-84f5c1e0a975"/>
    <ds:schemaRef ds:uri="6048F190-C0C0-432E-8C84-84F5C1E0A975"/>
    <ds:schemaRef ds:uri="7054fad9-edb9-4e16-8e39-0efa55ec661f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7DF3ADC-2685-4BC7-A360-11E5048009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E917A58-5DE3-48D8-861F-7EE61C1037BF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Comprehensive Income</vt:lpstr>
      <vt:lpstr>Balance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Yager, Alicia</dc:creator>
  <cp:lastModifiedBy>Detrois, Tim</cp:lastModifiedBy>
  <cp:lastPrinted>2020-06-19T12:01:32Z</cp:lastPrinted>
  <dcterms:created xsi:type="dcterms:W3CDTF">2020-06-19T09:25:22Z</dcterms:created>
  <dcterms:modified xsi:type="dcterms:W3CDTF">2025-07-08T05:54:36Z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0x0101005FF0B98AD78640A8A6ADA1A2DCD2AC7200DAD6CDA41D329940B6D112972DF68077</vt:lpwstr>
  </property>
  <property fmtid="{D5CDD505-2E9C-101B-9397-08002B2CF9AE}" pid="3" name="_dlc_DocIdItemGuid">
    <vt:lpwstr>1f3340c7-fd74-4ab0-b282-19228e8f278c</vt:lpwstr>
  </property>
</Properties>
</file>